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 activeTab="1"/>
  </bookViews>
  <sheets>
    <sheet name="смета по парковкам 9 мес." sheetId="6" r:id="rId1"/>
    <sheet name="9 м-в" sheetId="7" r:id="rId2"/>
  </sheets>
  <definedNames>
    <definedName name="_xlnm.Print_Titles" localSheetId="1">'9 м-в'!$9:$10</definedName>
    <definedName name="_xlnm.Print_Area" localSheetId="1">'9 м-в'!$A$1:$E$79</definedName>
  </definedNames>
  <calcPr calcId="114210" fullCalcOnLoad="1"/>
</workbook>
</file>

<file path=xl/calcChain.xml><?xml version="1.0" encoding="utf-8"?>
<calcChain xmlns="http://schemas.openxmlformats.org/spreadsheetml/2006/main">
  <c r="E73" i="7"/>
  <c r="D22" i="6"/>
  <c r="J74" i="7"/>
  <c r="E46"/>
  <c r="D35"/>
  <c r="E35"/>
  <c r="E22"/>
  <c r="C35"/>
  <c r="E25"/>
  <c r="D25"/>
  <c r="C25"/>
  <c r="C24"/>
  <c r="E62"/>
  <c r="D46"/>
  <c r="D39"/>
  <c r="E33"/>
  <c r="D33"/>
  <c r="C33"/>
  <c r="E17"/>
  <c r="E14"/>
  <c r="D14" i="6"/>
  <c r="C22" i="7"/>
  <c r="D24"/>
  <c r="D22"/>
</calcChain>
</file>

<file path=xl/sharedStrings.xml><?xml version="1.0" encoding="utf-8"?>
<sst xmlns="http://schemas.openxmlformats.org/spreadsheetml/2006/main" count="109" uniqueCount="78">
  <si>
    <t>№ п/п</t>
  </si>
  <si>
    <t>Статьи расхода</t>
  </si>
  <si>
    <t>Наличие  проекта</t>
  </si>
  <si>
    <t>3</t>
  </si>
  <si>
    <t>ДОХОДЫ, в том числе:</t>
  </si>
  <si>
    <t xml:space="preserve">Субсидии Республиканского бюджета </t>
  </si>
  <si>
    <t>2</t>
  </si>
  <si>
    <t>ВСЕГО ДОХОДОВ:</t>
  </si>
  <si>
    <t>РАСХОДЫ, в том числе:</t>
  </si>
  <si>
    <t>Строительство (реконструкция) автодорог, всего:</t>
  </si>
  <si>
    <t>Капитальный ремонт дорог и тротуаров, всего:</t>
  </si>
  <si>
    <t>Средний ремонт дорог и тротуаров, всего:</t>
  </si>
  <si>
    <t>в том числе:</t>
  </si>
  <si>
    <t>а)</t>
  </si>
  <si>
    <t>Ремонт асфальтобетонного  покрытия:</t>
  </si>
  <si>
    <t>б)</t>
  </si>
  <si>
    <t>4</t>
  </si>
  <si>
    <t>5</t>
  </si>
  <si>
    <t>Содержание и ремонт ливневых канализаций</t>
  </si>
  <si>
    <t>6</t>
  </si>
  <si>
    <t>Резерв на ликвидацию аварийных ситуаций</t>
  </si>
  <si>
    <t>7</t>
  </si>
  <si>
    <t>Обслуживание технических средств регулирования движения и дорожная разметка  - всего:</t>
  </si>
  <si>
    <t>8</t>
  </si>
  <si>
    <t>9</t>
  </si>
  <si>
    <t>10</t>
  </si>
  <si>
    <t>Инвентаризация улично-дорожной сети</t>
  </si>
  <si>
    <t>ВСЕГО РАСХОДОВ:</t>
  </si>
  <si>
    <t>автомобильных дорог (улиц) города:</t>
  </si>
  <si>
    <t>Сумма (руб.)</t>
  </si>
  <si>
    <t>автомобильных дорог (улиц) сел района:</t>
  </si>
  <si>
    <t>Оплата потребленной э/энергии, техобслуживание и ремонт наружного уличного освещения автомобильных дорог общего пользования - всего:</t>
  </si>
  <si>
    <r>
      <t xml:space="preserve">Проектные работы </t>
    </r>
    <r>
      <rPr>
        <sz val="11"/>
        <rFont val="Times New Roman"/>
        <family val="1"/>
        <charset val="204"/>
      </rPr>
      <t>(</t>
    </r>
    <r>
      <rPr>
        <i/>
        <sz val="11"/>
        <rFont val="Times New Roman"/>
        <family val="1"/>
        <charset val="204"/>
      </rPr>
      <t>экспертиза проектов)</t>
    </r>
    <r>
      <rPr>
        <b/>
        <sz val="11"/>
        <rFont val="Times New Roman"/>
        <family val="1"/>
        <charset val="204"/>
      </rPr>
      <t xml:space="preserve"> всего</t>
    </r>
  </si>
  <si>
    <t>Переходящие остатки на счетах местных бюджетов по состоянию на 01.01.2017 г.</t>
  </si>
  <si>
    <t>Объем работ, кв.м</t>
  </si>
  <si>
    <t xml:space="preserve">Содержание и текущий ремонт автомобильных  дорог (улиц) - всего: </t>
  </si>
  <si>
    <t xml:space="preserve">Смета расходов </t>
  </si>
  <si>
    <t>в)</t>
  </si>
  <si>
    <t>На обустройство стоянок, парковок - всего:</t>
  </si>
  <si>
    <t xml:space="preserve"> долг за выполненые работы в  2016году по обустройству парковки в районе железнодорожного вокзала по ул.Вальченко (ул.Вальченко проезд к Профилакторию) по дог.№ 68 от 12.12.2016г. Рег.№99 от 20.12.2016г.</t>
  </si>
  <si>
    <t>106,3п.м.</t>
  </si>
  <si>
    <t>Устройство тротуаров:</t>
  </si>
  <si>
    <t>в т.ч. Строительство ливневой канализации по ул.Вальченко (завершение работ по первому  участку)</t>
  </si>
  <si>
    <t xml:space="preserve"> Приложение  №___</t>
  </si>
  <si>
    <t>к решению от _________________№___</t>
  </si>
  <si>
    <r>
      <t>ул.Щербакова (</t>
    </r>
    <r>
      <rPr>
        <i/>
        <sz val="9.5"/>
        <rFont val="Times New Roman"/>
        <family val="1"/>
        <charset val="204"/>
      </rPr>
      <t>от жилого дома №22 до автодороги Тирасполь-Каменка)</t>
    </r>
  </si>
  <si>
    <t>погашение долга по оплате потребленной э/энергии по уличному освещению 2016году по дог №22/954 от 29.04.2016г. рег.№97 от 01.12.2016г.</t>
  </si>
  <si>
    <t>техобслуживание и ремонт наружного уличного освещения автомобильных дорог общего пользования</t>
  </si>
  <si>
    <r>
      <t>ул. Ф.Антосака</t>
    </r>
    <r>
      <rPr>
        <i/>
        <sz val="10"/>
        <rFont val="Times New Roman"/>
        <family val="1"/>
        <charset val="204"/>
      </rPr>
      <t xml:space="preserve"> (от ул.Комсомольская до ул. Маяковского)</t>
    </r>
  </si>
  <si>
    <t>обустройство парковки в районе жилого дома №21 по ул.Победы</t>
  </si>
  <si>
    <r>
      <t>к решению от</t>
    </r>
    <r>
      <rPr>
        <u/>
        <sz val="11"/>
        <color indexed="8"/>
        <rFont val="Times New Roman"/>
        <family val="1"/>
        <charset val="204"/>
      </rPr>
      <t xml:space="preserve"> 06.01.2017г.</t>
    </r>
    <r>
      <rPr>
        <sz val="11"/>
        <color indexed="8"/>
        <rFont val="Times New Roman"/>
        <family val="1"/>
        <charset val="204"/>
      </rPr>
      <t xml:space="preserve"> №</t>
    </r>
    <r>
      <rPr>
        <u/>
        <sz val="11"/>
        <color indexed="8"/>
        <rFont val="Times New Roman"/>
        <family val="1"/>
        <charset val="204"/>
      </rPr>
      <t xml:space="preserve"> 7</t>
    </r>
  </si>
  <si>
    <t>ул.Виноградная (от ж/д №4 до ж/д №16)</t>
  </si>
  <si>
    <t>пер.Промышленный</t>
  </si>
  <si>
    <t>ул.Заречная</t>
  </si>
  <si>
    <t>ул.Чкалова</t>
  </si>
  <si>
    <t>ул.Титова</t>
  </si>
  <si>
    <t>ул.Вальченко</t>
  </si>
  <si>
    <t>б</t>
  </si>
  <si>
    <t>ул.Нагорнаяс.Ержово (от ж/д №78 до ул.Быковского)</t>
  </si>
  <si>
    <t>долг за выполненные работы в 2016г.по содержанию и текущему ремонту автомобильных дорог (улиц)по дог.№1 от 04.04.2016г.рег.№40 от 04.04.2016г.-всего  в том числе:</t>
  </si>
  <si>
    <t>долг за выполненные работы в 2016г.по автомобильным дорогам (улиц)города</t>
  </si>
  <si>
    <t>долг за выполненые работы в 2016г.по обеспечению безопасности движения (установка недостающих дорожных знаков,восстановление дорожных знаков)</t>
  </si>
  <si>
    <t>долг за выполненые работы в 2016г.автомобильных дорог(улиц)сел района:</t>
  </si>
  <si>
    <t>ремонт проездов</t>
  </si>
  <si>
    <t>ремонт тратуаров(выбарочно)</t>
  </si>
  <si>
    <t>работы по обеспечению безопасности движения(установка недостающих дорожных знаков,восстановление дорожных знаков)</t>
  </si>
  <si>
    <t>содержание и текущий ремонт автомобильных дорог</t>
  </si>
  <si>
    <t xml:space="preserve">оплата потребленной э/эненгии </t>
  </si>
  <si>
    <t>Обустройство парковки в районе ЗАГСа</t>
  </si>
  <si>
    <t>автомобильных дорог (улиц) сел района(согласно приложения) - всего:</t>
  </si>
  <si>
    <r>
      <t>к решению от</t>
    </r>
    <r>
      <rPr>
        <u/>
        <sz val="11"/>
        <color indexed="8"/>
        <rFont val="Times New Roman"/>
        <family val="1"/>
        <charset val="204"/>
      </rPr>
      <t xml:space="preserve"> 06.01.2017г. </t>
    </r>
    <r>
      <rPr>
        <sz val="11"/>
        <color indexed="8"/>
        <rFont val="Times New Roman"/>
        <family val="1"/>
        <charset val="204"/>
      </rPr>
      <t xml:space="preserve"> №_7 </t>
    </r>
  </si>
  <si>
    <r>
      <t xml:space="preserve"> Приложение  № </t>
    </r>
    <r>
      <rPr>
        <u/>
        <sz val="11"/>
        <color indexed="8"/>
        <rFont val="Times New Roman"/>
        <family val="1"/>
        <charset val="204"/>
      </rPr>
      <t>5.2</t>
    </r>
  </si>
  <si>
    <t xml:space="preserve"> Приложение  № 4.2</t>
  </si>
  <si>
    <r>
      <t xml:space="preserve">  на финансирование Программы развития дорожной отрасли  по автомобильным дорогам (улицам),находящимся в муниципальной  собственности                                                                                                                       Рыбницкого района и г. Рыбница  на 9 месяцев 2017 года </t>
    </r>
    <r>
      <rPr>
        <b/>
        <sz val="12"/>
        <color indexed="60"/>
        <rFont val="Times New Roman"/>
        <family val="1"/>
        <charset val="204"/>
      </rPr>
      <t xml:space="preserve">                                                  </t>
    </r>
  </si>
  <si>
    <r>
      <t xml:space="preserve">  на финансирование Программы обустройства мест стоянок, парковок                          Рыбницкого района  и г. Рыбница  9  месяцев 2017 года </t>
    </r>
    <r>
      <rPr>
        <b/>
        <sz val="12"/>
        <color indexed="60"/>
        <rFont val="Times New Roman"/>
        <family val="1"/>
        <charset val="204"/>
      </rPr>
      <t xml:space="preserve">                                                  </t>
    </r>
  </si>
  <si>
    <t xml:space="preserve"> Приложение  №5</t>
  </si>
  <si>
    <t>к решению от 23.06.2017г. №1170</t>
  </si>
  <si>
    <t>приобретение и установка нового светофора на перекрестке ул.Кирова и ул.Гвардейская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</si>
</sst>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i/>
      <sz val="10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63"/>
      <name val="Arial"/>
      <family val="2"/>
      <charset val="204"/>
    </font>
    <font>
      <b/>
      <sz val="10.5"/>
      <name val="Times New Roman"/>
      <family val="1"/>
      <charset val="204"/>
    </font>
    <font>
      <i/>
      <sz val="9.5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/>
    <xf numFmtId="16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49" fontId="6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/>
    </xf>
    <xf numFmtId="0" fontId="18" fillId="0" borderId="0" xfId="0" applyFont="1"/>
    <xf numFmtId="49" fontId="13" fillId="0" borderId="1" xfId="0" applyNumberFormat="1" applyFont="1" applyBorder="1" applyAlignment="1">
      <alignment vertical="center" wrapText="1"/>
    </xf>
    <xf numFmtId="0" fontId="17" fillId="0" borderId="0" xfId="0" applyFont="1" applyAlignment="1"/>
    <xf numFmtId="0" fontId="17" fillId="0" borderId="0" xfId="0" applyFont="1" applyFill="1" applyBorder="1" applyAlignment="1"/>
    <xf numFmtId="0" fontId="17" fillId="0" borderId="0" xfId="0" applyFont="1"/>
    <xf numFmtId="2" fontId="13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/>
    <xf numFmtId="49" fontId="6" fillId="0" borderId="2" xfId="0" applyNumberFormat="1" applyFont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3" fontId="17" fillId="3" borderId="12" xfId="0" applyNumberFormat="1" applyFont="1" applyFill="1" applyBorder="1" applyAlignment="1">
      <alignment horizontal="center" vertical="center"/>
    </xf>
    <xf numFmtId="0" fontId="14" fillId="0" borderId="13" xfId="0" applyFont="1" applyBorder="1"/>
    <xf numFmtId="0" fontId="14" fillId="0" borderId="9" xfId="0" applyFont="1" applyBorder="1"/>
    <xf numFmtId="0" fontId="14" fillId="0" borderId="14" xfId="0" applyFont="1" applyBorder="1"/>
    <xf numFmtId="0" fontId="14" fillId="0" borderId="5" xfId="0" applyFont="1" applyBorder="1"/>
    <xf numFmtId="0" fontId="14" fillId="0" borderId="1" xfId="0" applyFont="1" applyBorder="1"/>
    <xf numFmtId="0" fontId="14" fillId="0" borderId="6" xfId="0" applyFont="1" applyBorder="1"/>
    <xf numFmtId="0" fontId="14" fillId="0" borderId="2" xfId="0" applyFont="1" applyBorder="1"/>
    <xf numFmtId="0" fontId="14" fillId="3" borderId="10" xfId="0" applyFont="1" applyFill="1" applyBorder="1"/>
    <xf numFmtId="0" fontId="14" fillId="3" borderId="11" xfId="0" applyFont="1" applyFill="1" applyBorder="1"/>
    <xf numFmtId="3" fontId="3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C00000"/>
  </sheetPr>
  <dimension ref="A1:D27"/>
  <sheetViews>
    <sheetView topLeftCell="A46" workbookViewId="0">
      <selection activeCell="C9" sqref="C9"/>
    </sheetView>
  </sheetViews>
  <sheetFormatPr defaultRowHeight="15"/>
  <cols>
    <col min="1" max="1" width="5" style="28" customWidth="1"/>
    <col min="2" max="2" width="56.5703125" style="28" customWidth="1"/>
    <col min="3" max="3" width="12.42578125" style="28" customWidth="1"/>
    <col min="4" max="4" width="16.42578125" style="28" customWidth="1"/>
    <col min="5" max="16384" width="9.140625" style="28"/>
  </cols>
  <sheetData>
    <row r="1" spans="1:4">
      <c r="A1" s="44"/>
      <c r="B1" s="42"/>
      <c r="C1" s="42"/>
      <c r="D1" s="56" t="s">
        <v>75</v>
      </c>
    </row>
    <row r="2" spans="1:4">
      <c r="A2" s="44"/>
      <c r="B2" s="113" t="s">
        <v>76</v>
      </c>
      <c r="C2" s="113"/>
      <c r="D2" s="113"/>
    </row>
    <row r="3" spans="1:4">
      <c r="A3" s="44"/>
      <c r="B3" s="42"/>
      <c r="C3" s="116"/>
      <c r="D3" s="116"/>
    </row>
    <row r="4" spans="1:4">
      <c r="A4" s="42"/>
      <c r="B4" s="42"/>
      <c r="C4" s="42"/>
      <c r="D4" s="56" t="s">
        <v>71</v>
      </c>
    </row>
    <row r="5" spans="1:4">
      <c r="A5" s="43"/>
      <c r="B5" s="113" t="s">
        <v>50</v>
      </c>
      <c r="C5" s="113"/>
      <c r="D5" s="113"/>
    </row>
    <row r="6" spans="1:4">
      <c r="B6" s="57"/>
      <c r="C6" s="57"/>
      <c r="D6" s="57"/>
    </row>
    <row r="7" spans="1:4" ht="15.75">
      <c r="A7" s="117" t="s">
        <v>36</v>
      </c>
      <c r="B7" s="117"/>
      <c r="C7" s="117"/>
      <c r="D7" s="117"/>
    </row>
    <row r="8" spans="1:4" ht="51" customHeight="1" thickBot="1">
      <c r="A8" s="118" t="s">
        <v>74</v>
      </c>
      <c r="B8" s="118"/>
      <c r="C8" s="118"/>
      <c r="D8" s="118"/>
    </row>
    <row r="9" spans="1:4" ht="39.75" customHeight="1" thickBot="1">
      <c r="A9" s="63" t="s">
        <v>0</v>
      </c>
      <c r="B9" s="97" t="s">
        <v>1</v>
      </c>
      <c r="C9" s="98" t="s">
        <v>34</v>
      </c>
      <c r="D9" s="99" t="s">
        <v>29</v>
      </c>
    </row>
    <row r="10" spans="1:4" ht="13.5" customHeight="1" thickBot="1">
      <c r="A10" s="94">
        <v>1</v>
      </c>
      <c r="B10" s="95">
        <v>2</v>
      </c>
      <c r="C10" s="95" t="s">
        <v>3</v>
      </c>
      <c r="D10" s="96">
        <v>4</v>
      </c>
    </row>
    <row r="11" spans="1:4" hidden="1">
      <c r="A11" s="31"/>
      <c r="B11" s="1" t="s">
        <v>4</v>
      </c>
      <c r="C11" s="1"/>
      <c r="D11" s="32"/>
    </row>
    <row r="12" spans="1:4" hidden="1">
      <c r="A12" s="33">
        <v>1</v>
      </c>
      <c r="B12" s="2" t="s">
        <v>5</v>
      </c>
      <c r="C12" s="2"/>
      <c r="D12" s="34"/>
    </row>
    <row r="13" spans="1:4" ht="30" hidden="1">
      <c r="A13" s="35" t="s">
        <v>6</v>
      </c>
      <c r="B13" s="3" t="s">
        <v>33</v>
      </c>
      <c r="C13" s="3"/>
      <c r="D13" s="36"/>
    </row>
    <row r="14" spans="1:4" hidden="1">
      <c r="A14" s="31"/>
      <c r="B14" s="4" t="s">
        <v>7</v>
      </c>
      <c r="C14" s="4"/>
      <c r="D14" s="37">
        <f>D12+D13</f>
        <v>0</v>
      </c>
    </row>
    <row r="15" spans="1:4" ht="15.75" hidden="1">
      <c r="A15" s="76"/>
      <c r="B15" s="67" t="s">
        <v>4</v>
      </c>
      <c r="C15" s="67"/>
      <c r="D15" s="77"/>
    </row>
    <row r="16" spans="1:4" ht="23.25" customHeight="1" thickBot="1">
      <c r="A16" s="71"/>
      <c r="B16" s="72" t="s">
        <v>8</v>
      </c>
      <c r="C16" s="72"/>
      <c r="D16" s="73"/>
    </row>
    <row r="17" spans="1:4" ht="18.75" customHeight="1">
      <c r="A17" s="102">
        <v>1</v>
      </c>
      <c r="B17" s="68" t="s">
        <v>38</v>
      </c>
      <c r="C17" s="103"/>
      <c r="D17" s="104"/>
    </row>
    <row r="18" spans="1:4">
      <c r="A18" s="105"/>
      <c r="B18" s="29" t="s">
        <v>12</v>
      </c>
      <c r="C18" s="106"/>
      <c r="D18" s="107"/>
    </row>
    <row r="19" spans="1:4" ht="75">
      <c r="A19" s="52" t="s">
        <v>13</v>
      </c>
      <c r="B19" s="29" t="s">
        <v>39</v>
      </c>
      <c r="C19" s="106"/>
      <c r="D19" s="39">
        <v>82404</v>
      </c>
    </row>
    <row r="20" spans="1:4" ht="30">
      <c r="A20" s="53" t="s">
        <v>15</v>
      </c>
      <c r="B20" s="29" t="s">
        <v>49</v>
      </c>
      <c r="C20" s="55">
        <v>126</v>
      </c>
      <c r="D20" s="51">
        <v>14391</v>
      </c>
    </row>
    <row r="21" spans="1:4" ht="18" customHeight="1" thickBot="1">
      <c r="A21" s="53" t="s">
        <v>37</v>
      </c>
      <c r="B21" s="50" t="s">
        <v>68</v>
      </c>
      <c r="C21" s="108"/>
      <c r="D21" s="51">
        <v>48397</v>
      </c>
    </row>
    <row r="22" spans="1:4" ht="24" customHeight="1" thickBot="1">
      <c r="A22" s="109"/>
      <c r="B22" s="100" t="s">
        <v>27</v>
      </c>
      <c r="C22" s="110"/>
      <c r="D22" s="101">
        <f>D19+D20+D21</f>
        <v>145192</v>
      </c>
    </row>
    <row r="25" spans="1:4">
      <c r="A25" s="114"/>
      <c r="B25" s="114"/>
    </row>
    <row r="27" spans="1:4">
      <c r="A27" s="115"/>
      <c r="B27" s="115"/>
    </row>
  </sheetData>
  <mergeCells count="7">
    <mergeCell ref="B2:D2"/>
    <mergeCell ref="B5:D5"/>
    <mergeCell ref="A25:B25"/>
    <mergeCell ref="A27:B27"/>
    <mergeCell ref="C3:D3"/>
    <mergeCell ref="A7:D7"/>
    <mergeCell ref="A8:D8"/>
  </mergeCells>
  <phoneticPr fontId="0" type="noConversion"/>
  <pageMargins left="0.91" right="0.2" top="0.16" bottom="0.75" header="0.16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79"/>
  <sheetViews>
    <sheetView tabSelected="1" topLeftCell="A55" workbookViewId="0">
      <selection activeCell="B60" sqref="B60"/>
    </sheetView>
  </sheetViews>
  <sheetFormatPr defaultRowHeight="15"/>
  <cols>
    <col min="1" max="1" width="5.5703125" customWidth="1"/>
    <col min="2" max="2" width="51.7109375" customWidth="1"/>
    <col min="3" max="3" width="14.42578125" customWidth="1"/>
    <col min="4" max="4" width="16.42578125" hidden="1" customWidth="1"/>
    <col min="5" max="5" width="19.28515625" customWidth="1"/>
    <col min="10" max="10" width="9.85546875" bestFit="1" customWidth="1"/>
  </cols>
  <sheetData>
    <row r="1" spans="1:14">
      <c r="C1" s="113" t="s">
        <v>43</v>
      </c>
      <c r="D1" s="113"/>
      <c r="E1" s="113"/>
    </row>
    <row r="2" spans="1:14">
      <c r="B2" s="113" t="s">
        <v>44</v>
      </c>
      <c r="C2" s="113"/>
      <c r="D2" s="113"/>
      <c r="E2" s="113"/>
    </row>
    <row r="3" spans="1:14">
      <c r="C3" s="120"/>
      <c r="D3" s="120"/>
      <c r="E3" s="120"/>
    </row>
    <row r="4" spans="1:14">
      <c r="A4" s="40"/>
      <c r="C4" s="113" t="s">
        <v>72</v>
      </c>
      <c r="D4" s="113"/>
      <c r="E4" s="113"/>
    </row>
    <row r="5" spans="1:14">
      <c r="A5" s="40"/>
      <c r="B5" s="113" t="s">
        <v>70</v>
      </c>
      <c r="C5" s="113"/>
      <c r="D5" s="113"/>
      <c r="E5" s="113"/>
    </row>
    <row r="6" spans="1:14" ht="24.75" customHeight="1">
      <c r="A6" s="40"/>
      <c r="C6" s="57"/>
      <c r="D6" s="57"/>
      <c r="E6" s="57"/>
    </row>
    <row r="7" spans="1:14" ht="15.75">
      <c r="A7" s="117" t="s">
        <v>36</v>
      </c>
      <c r="B7" s="117"/>
      <c r="C7" s="117"/>
      <c r="D7" s="117"/>
      <c r="E7" s="117"/>
    </row>
    <row r="8" spans="1:14" ht="56.25" customHeight="1" thickBot="1">
      <c r="A8" s="119" t="s">
        <v>73</v>
      </c>
      <c r="B8" s="119"/>
      <c r="C8" s="119"/>
      <c r="D8" s="119"/>
      <c r="E8" s="119"/>
      <c r="F8" s="24"/>
      <c r="G8" s="24"/>
      <c r="H8" s="24"/>
      <c r="I8" s="24"/>
      <c r="J8" s="24"/>
      <c r="K8" s="24"/>
      <c r="L8" s="24"/>
      <c r="M8" s="24"/>
      <c r="N8" s="24"/>
    </row>
    <row r="9" spans="1:14" ht="38.25" customHeight="1" thickBot="1">
      <c r="A9" s="63" t="s">
        <v>0</v>
      </c>
      <c r="B9" s="64" t="s">
        <v>1</v>
      </c>
      <c r="C9" s="65" t="s">
        <v>34</v>
      </c>
      <c r="D9" s="65" t="s">
        <v>2</v>
      </c>
      <c r="E9" s="66" t="s">
        <v>29</v>
      </c>
    </row>
    <row r="10" spans="1:14" ht="14.25" customHeight="1" thickBot="1">
      <c r="A10" s="74">
        <v>1</v>
      </c>
      <c r="B10" s="62">
        <v>2</v>
      </c>
      <c r="C10" s="62" t="s">
        <v>3</v>
      </c>
      <c r="D10" s="62"/>
      <c r="E10" s="75">
        <v>4</v>
      </c>
    </row>
    <row r="11" spans="1:14" ht="15.75" hidden="1" thickBot="1">
      <c r="A11" s="31"/>
      <c r="B11" s="1" t="s">
        <v>4</v>
      </c>
      <c r="C11" s="1"/>
      <c r="D11" s="1"/>
      <c r="E11" s="32"/>
    </row>
    <row r="12" spans="1:14" ht="21" hidden="1" customHeight="1">
      <c r="A12" s="33">
        <v>1</v>
      </c>
      <c r="B12" s="2" t="s">
        <v>5</v>
      </c>
      <c r="C12" s="2"/>
      <c r="D12" s="2"/>
      <c r="E12" s="34">
        <v>2690974</v>
      </c>
    </row>
    <row r="13" spans="1:14" ht="30.75" hidden="1" thickBot="1">
      <c r="A13" s="35" t="s">
        <v>6</v>
      </c>
      <c r="B13" s="3" t="s">
        <v>33</v>
      </c>
      <c r="C13" s="3"/>
      <c r="D13" s="3"/>
      <c r="E13" s="36"/>
    </row>
    <row r="14" spans="1:14" ht="15.75" hidden="1" thickBot="1">
      <c r="A14" s="31"/>
      <c r="B14" s="4" t="s">
        <v>7</v>
      </c>
      <c r="C14" s="4"/>
      <c r="D14" s="4"/>
      <c r="E14" s="37">
        <f>E12+E13</f>
        <v>2690974</v>
      </c>
    </row>
    <row r="15" spans="1:14" ht="0.75" hidden="1" customHeight="1">
      <c r="A15" s="76"/>
      <c r="B15" s="67" t="s">
        <v>4</v>
      </c>
      <c r="C15" s="67"/>
      <c r="D15" s="67"/>
      <c r="E15" s="77"/>
    </row>
    <row r="16" spans="1:14" ht="20.25" customHeight="1" thickBot="1">
      <c r="A16" s="71"/>
      <c r="B16" s="72" t="s">
        <v>8</v>
      </c>
      <c r="C16" s="72"/>
      <c r="D16" s="72"/>
      <c r="E16" s="73"/>
    </row>
    <row r="17" spans="1:5" ht="28.5">
      <c r="A17" s="74">
        <v>1</v>
      </c>
      <c r="B17" s="68" t="s">
        <v>9</v>
      </c>
      <c r="C17" s="69">
        <v>0</v>
      </c>
      <c r="D17" s="70"/>
      <c r="E17" s="78">
        <f>E18</f>
        <v>350000</v>
      </c>
    </row>
    <row r="18" spans="1:5" ht="27">
      <c r="A18" s="35"/>
      <c r="B18" s="41" t="s">
        <v>42</v>
      </c>
      <c r="C18" s="9" t="s">
        <v>40</v>
      </c>
      <c r="D18" s="9"/>
      <c r="E18" s="79">
        <v>350000</v>
      </c>
    </row>
    <row r="19" spans="1:5">
      <c r="A19" s="76"/>
      <c r="B19" s="8"/>
      <c r="C19" s="9"/>
      <c r="D19" s="9"/>
      <c r="E19" s="79"/>
    </row>
    <row r="20" spans="1:5">
      <c r="A20" s="80">
        <v>2</v>
      </c>
      <c r="B20" s="10" t="s">
        <v>10</v>
      </c>
      <c r="C20" s="54">
        <v>0</v>
      </c>
      <c r="D20" s="11"/>
      <c r="E20" s="81">
        <v>0</v>
      </c>
    </row>
    <row r="21" spans="1:5">
      <c r="A21" s="76"/>
      <c r="B21" s="10"/>
      <c r="C21" s="54"/>
      <c r="D21" s="11"/>
      <c r="E21" s="81"/>
    </row>
    <row r="22" spans="1:5" ht="15.75">
      <c r="A22" s="30" t="s">
        <v>3</v>
      </c>
      <c r="B22" s="10" t="s">
        <v>11</v>
      </c>
      <c r="C22" s="5">
        <f>C24+C35</f>
        <v>10353</v>
      </c>
      <c r="D22" s="5" t="e">
        <f>D24+D35</f>
        <v>#REF!</v>
      </c>
      <c r="E22" s="38">
        <f>E24+E35</f>
        <v>1363713</v>
      </c>
    </row>
    <row r="23" spans="1:5" ht="15.75">
      <c r="A23" s="80"/>
      <c r="B23" s="10" t="s">
        <v>12</v>
      </c>
      <c r="C23" s="5"/>
      <c r="D23" s="12"/>
      <c r="E23" s="38"/>
    </row>
    <row r="24" spans="1:5">
      <c r="A24" s="82" t="s">
        <v>13</v>
      </c>
      <c r="B24" s="13" t="s">
        <v>28</v>
      </c>
      <c r="C24" s="15">
        <f>C25+C33</f>
        <v>7653</v>
      </c>
      <c r="D24" s="15" t="e">
        <f>D25+#REF!+D33</f>
        <v>#REF!</v>
      </c>
      <c r="E24" s="83">
        <v>1089426</v>
      </c>
    </row>
    <row r="25" spans="1:5">
      <c r="A25" s="82"/>
      <c r="B25" s="10" t="s">
        <v>14</v>
      </c>
      <c r="C25" s="7">
        <f>C26+C27+C28+C29+C30+C31+C32</f>
        <v>7450</v>
      </c>
      <c r="D25" s="7">
        <f>D26+D27+D28+D29+D30+D31+D32</f>
        <v>0</v>
      </c>
      <c r="E25" s="81">
        <f>E26+E27+E28+E29+E30+E31+E32</f>
        <v>1060740</v>
      </c>
    </row>
    <row r="26" spans="1:5" ht="26.25">
      <c r="A26" s="82"/>
      <c r="B26" s="41" t="s">
        <v>45</v>
      </c>
      <c r="C26" s="46">
        <v>750</v>
      </c>
      <c r="D26" s="48"/>
      <c r="E26" s="84">
        <v>89434</v>
      </c>
    </row>
    <row r="27" spans="1:5" ht="27" customHeight="1">
      <c r="A27" s="82"/>
      <c r="B27" s="58" t="s">
        <v>51</v>
      </c>
      <c r="C27" s="46">
        <v>900</v>
      </c>
      <c r="D27" s="47"/>
      <c r="E27" s="84">
        <v>71306</v>
      </c>
    </row>
    <row r="28" spans="1:5">
      <c r="A28" s="82"/>
      <c r="B28" s="41" t="s">
        <v>52</v>
      </c>
      <c r="C28" s="46">
        <v>950</v>
      </c>
      <c r="D28" s="47"/>
      <c r="E28" s="84">
        <v>120000</v>
      </c>
    </row>
    <row r="29" spans="1:5">
      <c r="A29" s="82"/>
      <c r="B29" s="41" t="s">
        <v>53</v>
      </c>
      <c r="C29" s="46">
        <v>700</v>
      </c>
      <c r="D29" s="47"/>
      <c r="E29" s="84">
        <v>150000</v>
      </c>
    </row>
    <row r="30" spans="1:5">
      <c r="A30" s="82"/>
      <c r="B30" s="41" t="s">
        <v>54</v>
      </c>
      <c r="C30" s="46">
        <v>350</v>
      </c>
      <c r="D30" s="47"/>
      <c r="E30" s="84">
        <v>80000</v>
      </c>
    </row>
    <row r="31" spans="1:5">
      <c r="A31" s="82"/>
      <c r="B31" s="41" t="s">
        <v>55</v>
      </c>
      <c r="C31" s="46">
        <v>1100</v>
      </c>
      <c r="D31" s="47"/>
      <c r="E31" s="84">
        <v>200000</v>
      </c>
    </row>
    <row r="32" spans="1:5">
      <c r="A32" s="82"/>
      <c r="B32" s="16" t="s">
        <v>56</v>
      </c>
      <c r="C32" s="59">
        <v>2700</v>
      </c>
      <c r="D32" s="9"/>
      <c r="E32" s="85">
        <v>350000</v>
      </c>
    </row>
    <row r="33" spans="1:5">
      <c r="A33" s="82"/>
      <c r="B33" s="10" t="s">
        <v>41</v>
      </c>
      <c r="C33" s="7">
        <f>C34</f>
        <v>203</v>
      </c>
      <c r="D33" s="6">
        <f>D34</f>
        <v>0</v>
      </c>
      <c r="E33" s="81">
        <f>E34</f>
        <v>28686</v>
      </c>
    </row>
    <row r="34" spans="1:5">
      <c r="A34" s="82"/>
      <c r="B34" s="49" t="s">
        <v>48</v>
      </c>
      <c r="C34" s="46">
        <v>203</v>
      </c>
      <c r="D34" s="47"/>
      <c r="E34" s="84">
        <v>28686</v>
      </c>
    </row>
    <row r="35" spans="1:5">
      <c r="A35" s="82" t="s">
        <v>57</v>
      </c>
      <c r="B35" s="10" t="s">
        <v>28</v>
      </c>
      <c r="C35" s="61">
        <f>C37</f>
        <v>2700</v>
      </c>
      <c r="D35" s="61">
        <f>D37</f>
        <v>0</v>
      </c>
      <c r="E35" s="86">
        <f>E37</f>
        <v>274287</v>
      </c>
    </row>
    <row r="36" spans="1:5">
      <c r="A36" s="82"/>
      <c r="B36" s="10" t="s">
        <v>14</v>
      </c>
      <c r="C36" s="9"/>
      <c r="D36" s="9"/>
      <c r="E36" s="85"/>
    </row>
    <row r="37" spans="1:5">
      <c r="A37" s="82"/>
      <c r="B37" s="16" t="s">
        <v>58</v>
      </c>
      <c r="C37" s="9">
        <v>2700</v>
      </c>
      <c r="D37" s="9"/>
      <c r="E37" s="85">
        <v>274287</v>
      </c>
    </row>
    <row r="38" spans="1:5">
      <c r="A38" s="82"/>
      <c r="B38" s="17"/>
      <c r="C38" s="9"/>
      <c r="D38" s="9"/>
      <c r="E38" s="111"/>
    </row>
    <row r="39" spans="1:5" ht="29.25">
      <c r="A39" s="80" t="s">
        <v>16</v>
      </c>
      <c r="B39" s="18" t="s">
        <v>35</v>
      </c>
      <c r="C39" s="9"/>
      <c r="D39" s="9" t="e">
        <f>D45+D46</f>
        <v>#REF!</v>
      </c>
      <c r="E39" s="81">
        <v>5135416</v>
      </c>
    </row>
    <row r="40" spans="1:5">
      <c r="A40" s="82"/>
      <c r="B40" s="17" t="s">
        <v>12</v>
      </c>
      <c r="C40" s="9"/>
      <c r="D40" s="9"/>
      <c r="E40" s="85"/>
    </row>
    <row r="41" spans="1:5" ht="60">
      <c r="A41" s="82" t="s">
        <v>13</v>
      </c>
      <c r="B41" s="29" t="s">
        <v>59</v>
      </c>
      <c r="C41" s="9"/>
      <c r="D41" s="9"/>
      <c r="E41" s="85">
        <v>698772</v>
      </c>
    </row>
    <row r="42" spans="1:5" ht="30">
      <c r="A42" s="82"/>
      <c r="B42" s="29" t="s">
        <v>60</v>
      </c>
      <c r="C42" s="9"/>
      <c r="D42" s="9"/>
      <c r="E42" s="85">
        <v>250073</v>
      </c>
    </row>
    <row r="43" spans="1:5" ht="60">
      <c r="A43" s="82"/>
      <c r="B43" s="29" t="s">
        <v>61</v>
      </c>
      <c r="C43" s="9"/>
      <c r="D43" s="9"/>
      <c r="E43" s="85">
        <v>9013</v>
      </c>
    </row>
    <row r="44" spans="1:5" ht="30">
      <c r="A44" s="82"/>
      <c r="B44" s="29" t="s">
        <v>62</v>
      </c>
      <c r="C44" s="9"/>
      <c r="D44" s="9"/>
      <c r="E44" s="85">
        <v>439686</v>
      </c>
    </row>
    <row r="45" spans="1:5">
      <c r="A45" s="82"/>
      <c r="B45" s="29"/>
      <c r="C45" s="9"/>
      <c r="D45" s="9"/>
      <c r="E45" s="85"/>
    </row>
    <row r="46" spans="1:5">
      <c r="A46" s="82" t="s">
        <v>15</v>
      </c>
      <c r="B46" s="10" t="s">
        <v>30</v>
      </c>
      <c r="C46" s="15"/>
      <c r="D46" s="14" t="e">
        <f>D47+#REF!</f>
        <v>#REF!</v>
      </c>
      <c r="E46" s="83">
        <f>E49+E50+E51+E48</f>
        <v>3036644</v>
      </c>
    </row>
    <row r="47" spans="1:5">
      <c r="A47" s="82"/>
      <c r="B47" s="60" t="s">
        <v>12</v>
      </c>
      <c r="C47" s="27"/>
      <c r="D47" s="26"/>
      <c r="E47" s="87"/>
    </row>
    <row r="48" spans="1:5">
      <c r="A48" s="82"/>
      <c r="B48" s="60" t="s">
        <v>66</v>
      </c>
      <c r="C48" s="27"/>
      <c r="D48" s="26"/>
      <c r="E48" s="87">
        <v>2536644</v>
      </c>
    </row>
    <row r="49" spans="1:5">
      <c r="A49" s="82"/>
      <c r="B49" s="41" t="s">
        <v>63</v>
      </c>
      <c r="C49" s="27"/>
      <c r="D49" s="26"/>
      <c r="E49" s="87">
        <v>340000</v>
      </c>
    </row>
    <row r="50" spans="1:5">
      <c r="A50" s="82"/>
      <c r="B50" s="8" t="s">
        <v>64</v>
      </c>
      <c r="C50" s="46"/>
      <c r="D50" s="47"/>
      <c r="E50" s="84">
        <v>100000</v>
      </c>
    </row>
    <row r="51" spans="1:5" ht="45">
      <c r="A51" s="82"/>
      <c r="B51" s="17" t="s">
        <v>65</v>
      </c>
      <c r="C51" s="9"/>
      <c r="D51" s="9"/>
      <c r="E51" s="79">
        <v>60000</v>
      </c>
    </row>
    <row r="52" spans="1:5" ht="30">
      <c r="A52" s="80" t="s">
        <v>37</v>
      </c>
      <c r="B52" s="112" t="s">
        <v>69</v>
      </c>
      <c r="C52" s="19"/>
      <c r="D52" s="19"/>
      <c r="E52" s="83">
        <v>1400000</v>
      </c>
    </row>
    <row r="53" spans="1:5" ht="15.75">
      <c r="A53" s="80"/>
      <c r="B53" s="13"/>
      <c r="C53" s="19"/>
      <c r="D53" s="19"/>
      <c r="E53" s="79"/>
    </row>
    <row r="54" spans="1:5" ht="15.75">
      <c r="A54" s="80" t="s">
        <v>17</v>
      </c>
      <c r="B54" s="20" t="s">
        <v>18</v>
      </c>
      <c r="C54" s="12"/>
      <c r="D54" s="12"/>
      <c r="E54" s="38">
        <v>30000</v>
      </c>
    </row>
    <row r="55" spans="1:5" ht="15.75">
      <c r="A55" s="80"/>
      <c r="B55" s="20"/>
      <c r="C55" s="19"/>
      <c r="D55" s="19"/>
      <c r="E55" s="38"/>
    </row>
    <row r="56" spans="1:5" ht="15.75">
      <c r="A56" s="80" t="s">
        <v>19</v>
      </c>
      <c r="B56" s="20" t="s">
        <v>20</v>
      </c>
      <c r="C56" s="19"/>
      <c r="D56" s="19"/>
      <c r="E56" s="38">
        <v>60000</v>
      </c>
    </row>
    <row r="57" spans="1:5" ht="15.75">
      <c r="A57" s="80"/>
      <c r="B57" s="20"/>
      <c r="C57" s="19"/>
      <c r="D57" s="19"/>
      <c r="E57" s="38"/>
    </row>
    <row r="58" spans="1:5" ht="42.75">
      <c r="A58" s="80" t="s">
        <v>21</v>
      </c>
      <c r="B58" s="20" t="s">
        <v>22</v>
      </c>
      <c r="C58" s="19"/>
      <c r="D58" s="19"/>
      <c r="E58" s="38">
        <v>320000</v>
      </c>
    </row>
    <row r="59" spans="1:5" ht="15.75">
      <c r="A59" s="80"/>
      <c r="B59" s="17" t="s">
        <v>12</v>
      </c>
      <c r="C59" s="19"/>
      <c r="D59" s="19"/>
      <c r="E59" s="84"/>
    </row>
    <row r="60" spans="1:5" ht="27">
      <c r="A60" s="80"/>
      <c r="B60" s="45" t="s">
        <v>77</v>
      </c>
      <c r="C60" s="19"/>
      <c r="D60" s="19"/>
      <c r="E60" s="84">
        <v>320000</v>
      </c>
    </row>
    <row r="61" spans="1:5" ht="15.75">
      <c r="A61" s="80"/>
      <c r="B61" s="20"/>
      <c r="C61" s="19"/>
      <c r="D61" s="19"/>
      <c r="E61" s="38"/>
    </row>
    <row r="62" spans="1:5" ht="57">
      <c r="A62" s="80" t="s">
        <v>23</v>
      </c>
      <c r="B62" s="20" t="s">
        <v>31</v>
      </c>
      <c r="C62" s="19"/>
      <c r="D62" s="19"/>
      <c r="E62" s="38">
        <f>E64+E66+E67</f>
        <v>807292</v>
      </c>
    </row>
    <row r="63" spans="1:5" ht="15.75">
      <c r="A63" s="80"/>
      <c r="B63" s="17" t="s">
        <v>12</v>
      </c>
      <c r="C63" s="19"/>
      <c r="D63" s="19"/>
      <c r="E63" s="38"/>
    </row>
    <row r="64" spans="1:5" ht="40.5">
      <c r="A64" s="88" t="s">
        <v>13</v>
      </c>
      <c r="B64" s="45" t="s">
        <v>46</v>
      </c>
      <c r="C64" s="19"/>
      <c r="D64" s="19"/>
      <c r="E64" s="87">
        <v>72372</v>
      </c>
    </row>
    <row r="65" spans="1:10" ht="15.75">
      <c r="A65" s="88"/>
      <c r="B65" s="45" t="s">
        <v>12</v>
      </c>
      <c r="C65" s="19"/>
      <c r="D65" s="19"/>
      <c r="E65" s="87"/>
    </row>
    <row r="66" spans="1:10" ht="15.75">
      <c r="A66" s="88" t="s">
        <v>15</v>
      </c>
      <c r="B66" s="45" t="s">
        <v>67</v>
      </c>
      <c r="C66" s="19"/>
      <c r="D66" s="19"/>
      <c r="E66" s="83">
        <v>431461</v>
      </c>
    </row>
    <row r="67" spans="1:10" ht="27">
      <c r="A67" s="88" t="s">
        <v>37</v>
      </c>
      <c r="B67" s="45" t="s">
        <v>47</v>
      </c>
      <c r="C67" s="19"/>
      <c r="D67" s="19"/>
      <c r="E67" s="83">
        <v>303459</v>
      </c>
    </row>
    <row r="68" spans="1:10" ht="15.75">
      <c r="A68" s="88"/>
      <c r="B68" s="45"/>
      <c r="C68" s="19"/>
      <c r="D68" s="19"/>
      <c r="E68" s="87"/>
    </row>
    <row r="69" spans="1:10" ht="15.75">
      <c r="A69" s="30" t="s">
        <v>24</v>
      </c>
      <c r="B69" s="20" t="s">
        <v>32</v>
      </c>
      <c r="C69" s="19"/>
      <c r="D69" s="19"/>
      <c r="E69" s="38">
        <v>6500</v>
      </c>
    </row>
    <row r="70" spans="1:10" ht="15.75">
      <c r="A70" s="89"/>
      <c r="B70" s="23"/>
      <c r="C70" s="22"/>
      <c r="D70" s="22"/>
      <c r="E70" s="90"/>
    </row>
    <row r="71" spans="1:10" ht="15.75">
      <c r="A71" s="80" t="s">
        <v>25</v>
      </c>
      <c r="B71" s="21" t="s">
        <v>26</v>
      </c>
      <c r="C71" s="19"/>
      <c r="D71" s="19"/>
      <c r="E71" s="38">
        <v>0</v>
      </c>
    </row>
    <row r="72" spans="1:10" ht="16.5" thickBot="1">
      <c r="A72" s="80"/>
      <c r="B72" s="91"/>
      <c r="C72" s="92"/>
      <c r="D72" s="92"/>
      <c r="E72" s="77"/>
    </row>
    <row r="73" spans="1:10" ht="15.75" thickBot="1">
      <c r="A73" s="71"/>
      <c r="B73" s="93" t="s">
        <v>27</v>
      </c>
      <c r="C73" s="93"/>
      <c r="D73" s="93"/>
      <c r="E73" s="73">
        <f>E17+E20+E22+E39+E54+E56+E58+E62+E69+E71</f>
        <v>8072921</v>
      </c>
    </row>
    <row r="74" spans="1:10">
      <c r="J74">
        <f>8072921-3636277</f>
        <v>4436644</v>
      </c>
    </row>
    <row r="75" spans="1:10">
      <c r="A75" s="28"/>
      <c r="C75" s="28"/>
    </row>
    <row r="76" spans="1:10">
      <c r="A76" s="114"/>
      <c r="B76" s="114"/>
      <c r="C76" s="28"/>
    </row>
    <row r="77" spans="1:10">
      <c r="B77" s="25"/>
    </row>
    <row r="79" spans="1:10">
      <c r="A79" s="115"/>
      <c r="B79" s="115"/>
    </row>
  </sheetData>
  <mergeCells count="9">
    <mergeCell ref="A8:E8"/>
    <mergeCell ref="A76:B76"/>
    <mergeCell ref="A79:B79"/>
    <mergeCell ref="C1:E1"/>
    <mergeCell ref="B2:E2"/>
    <mergeCell ref="C3:E3"/>
    <mergeCell ref="C4:E4"/>
    <mergeCell ref="B5:E5"/>
    <mergeCell ref="A7:E7"/>
  </mergeCells>
  <phoneticPr fontId="0" type="noConversion"/>
  <pageMargins left="0.70866141732283472" right="0.39" top="0.15748031496062992" bottom="0.23622047244094491" header="0.15748031496062992" footer="0.23622047244094491"/>
  <pageSetup paperSize="9" scale="95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смета по парковкам 9 мес.</vt:lpstr>
      <vt:lpstr>9 м-в</vt:lpstr>
      <vt:lpstr>'9 м-в'!Заголовки_для_печати</vt:lpstr>
      <vt:lpstr>'9 м-в'!Область_печати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2017-06-27T13:05:02Z</dcterms:modified>
</cp:coreProperties>
</file>